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1808" windowHeight="4908" activeTab="0"/>
  </bookViews>
  <sheets>
    <sheet name="на 01.07.2023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01.07.2023'!#REF!</definedName>
    <definedName name="Z_0334E37D_2FBF_4162_B72B_09218940E12F_.wvu.FilterData" localSheetId="0" hidden="1">'на 01.07.2023'!$A$5:$E$41</definedName>
    <definedName name="Z_0334E37D_2FBF_4162_B72B_09218940E12F_.wvu.PrintArea" localSheetId="0" hidden="1">'на 01.07.2023'!$A$1:$E$41</definedName>
    <definedName name="Z_0334E37D_2FBF_4162_B72B_09218940E12F_.wvu.PrintTitles" localSheetId="0" hidden="1">'на 01.07.2023'!$5:$5</definedName>
    <definedName name="Z_0334E37D_2FBF_4162_B72B_09218940E12F_.wvu.Rows" localSheetId="0" hidden="1">'на 01.07.2023'!$6:$20,'на 01.07.2023'!$40:$41</definedName>
    <definedName name="Z_067E8DF7_F1AD_4817_81CE_F3C6C9B7FD4E_.wvu.FilterData" localSheetId="0" hidden="1">'на 01.07.2023'!$A$5:$E$41</definedName>
    <definedName name="Z_067E8DF7_F1AD_4817_81CE_F3C6C9B7FD4E_.wvu.PrintArea" localSheetId="0" hidden="1">'на 01.07.2023'!$A$1:$E$40</definedName>
    <definedName name="Z_067E8DF7_F1AD_4817_81CE_F3C6C9B7FD4E_.wvu.PrintTitles" localSheetId="0" hidden="1">'на 01.07.2023'!$5:$5</definedName>
    <definedName name="Z_067E8DF7_F1AD_4817_81CE_F3C6C9B7FD4E_.wvu.Rows" localSheetId="0" hidden="1">'на 01.07.2023'!$6:$20</definedName>
    <definedName name="Z_4CAF6CF3_4DB4_417C_9A58_85168A8453E3_.wvu.FilterData" localSheetId="0" hidden="1">'на 01.07.2023'!$A$5:$E$41</definedName>
    <definedName name="Z_4CAF6CF3_4DB4_417C_9A58_85168A8453E3_.wvu.PrintArea" localSheetId="0" hidden="1">'на 01.07.2023'!$A$1:$E$40</definedName>
    <definedName name="Z_4CAF6CF3_4DB4_417C_9A58_85168A8453E3_.wvu.PrintTitles" localSheetId="0" hidden="1">'на 01.07.2023'!$5:$5</definedName>
    <definedName name="Z_4CAF6CF3_4DB4_417C_9A58_85168A8453E3_.wvu.Rows" localSheetId="0" hidden="1">'на 01.07.2023'!$6:$20</definedName>
    <definedName name="Z_6A61F0C2_329B_413D_83C9_BC84516044A2_.wvu.FilterData" localSheetId="0" hidden="1">'на 01.07.2023'!$A$5:$E$41</definedName>
    <definedName name="Z_6A61F0C2_329B_413D_83C9_BC84516044A2_.wvu.PrintArea" localSheetId="0" hidden="1">'на 01.07.2023'!$A$1:$E$40</definedName>
    <definedName name="Z_6A61F0C2_329B_413D_83C9_BC84516044A2_.wvu.PrintTitles" localSheetId="0" hidden="1">'на 01.07.2023'!$5:$5</definedName>
    <definedName name="Z_6A61F0C2_329B_413D_83C9_BC84516044A2_.wvu.Rows" localSheetId="0" hidden="1">'на 01.07.2023'!$6:$20</definedName>
    <definedName name="Z_AD2E61CD_E89A_49D9_8610_784B21EB009D_.wvu.FilterData" localSheetId="0" hidden="1">'на 01.07.2023'!$A$5:$E$41</definedName>
    <definedName name="Z_AD2E61CD_E89A_49D9_8610_784B21EB009D_.wvu.PrintArea" localSheetId="0" hidden="1">'на 01.07.2023'!$A$1:$E$40</definedName>
    <definedName name="Z_AD2E61CD_E89A_49D9_8610_784B21EB009D_.wvu.PrintTitles" localSheetId="0" hidden="1">'на 01.07.2023'!$5:$5</definedName>
    <definedName name="Z_AD2E61CD_E89A_49D9_8610_784B21EB009D_.wvu.Rows" localSheetId="0" hidden="1">'на 01.07.2023'!$6:$20</definedName>
    <definedName name="Z_E0DF845B_E77E_4CC8_9CBB_7029257F4E75_.wvu.FilterData" localSheetId="0" hidden="1">'на 01.07.2023'!$A$5:$E$41</definedName>
    <definedName name="Z_E0DF845B_E77E_4CC8_9CBB_7029257F4E75_.wvu.PrintArea" localSheetId="0" hidden="1">'на 01.07.2023'!$A$1:$E$40</definedName>
    <definedName name="Z_E0DF845B_E77E_4CC8_9CBB_7029257F4E75_.wvu.PrintTitles" localSheetId="0" hidden="1">'на 01.07.2023'!$5:$5</definedName>
    <definedName name="Z_E0DF845B_E77E_4CC8_9CBB_7029257F4E75_.wvu.Rows" localSheetId="0" hidden="1">'на 01.07.2023'!$6:$20</definedName>
    <definedName name="_xlnm.Print_Titles" localSheetId="0">'на 01.07.2023'!$5:$5</definedName>
    <definedName name="_xlnm.Print_Area" localSheetId="0">'на 01.07.2023'!$A$1:$E$40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<sst xmlns="http://schemas.openxmlformats.org/spreadsheetml/2006/main" count="75" uniqueCount="75">
  <si>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показателя</t>
  </si>
  <si>
    <t>Код по бюджетной классификации</t>
  </si>
  <si>
    <t>% исполнения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</si>
  <si>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</si>
  <si>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</si>
  <si>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</si>
  <si>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</si>
  <si>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</si>
  <si>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</si>
  <si>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</si>
  <si>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</si>
  <si>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</si>
  <si>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</si>
  <si>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</si>
  <si>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</si>
  <si>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</si>
  <si>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</si>
  <si>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</si>
  <si>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</si>
  <si>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</si>
  <si>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</si>
  <si>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</si>
  <si>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</si>
  <si>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</si>
  <si>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</si>
  <si>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</si>
  <si>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</si>
  <si>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</si>
  <si>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</si>
  <si>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</si>
  <si>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</si>
  <si>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</si>
  <si>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</si>
  <si>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</si>
  <si>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</si>
  <si>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</si>
  <si>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</si>
  <si>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</si>
  <si>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</si>
  <si>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</si>
  <si>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</si>
  <si>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</si>
  <si>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</si>
  <si>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</si>
  <si>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</si>
  <si>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</si>
  <si>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</si>
  <si>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</si>
  <si>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</si>
  <si>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</si>
  <si>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</si>
  <si>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</si>
  <si>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</si>
  <si>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</si>
  <si>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</si>
  <si>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</si>
  <si>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</si>
  <si>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</si>
  <si>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</si>
  <si>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0500</t>
  </si>
  <si>
    <t>0503</t>
  </si>
  <si>
    <t>0800</t>
  </si>
  <si>
    <t>0801</t>
  </si>
  <si>
    <t>1000</t>
  </si>
  <si>
    <t>1001</t>
  </si>
  <si>
    <t>Факт за аналогичный период прошлого года,  руб.</t>
  </si>
  <si>
    <t>Темп роста</t>
  </si>
  <si>
    <t>НАЦИОНАЛЬНАЯ ЭКОНОМИКА</t>
  </si>
  <si>
    <t>0400</t>
  </si>
  <si>
    <t>Дорожное хозяйство (дорожные фонды)</t>
  </si>
  <si>
    <t>0409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</si>
  <si>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</si>
  <si>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</si>
  <si>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Ежеквартальные аналитические данные о расходах бюджета Афанасьевского сельского поселения по разделам и подразделам классификации расходов бюджетов за второй квартал 2023 года в сравнении с соответствующим периодом прошлого года</t>
  </si>
  <si>
    <t>Исполнено
на 01.07.2023 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</si>
</sst>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 indent="2"/>
    </xf>
    <xf numFmtId="49" fontId="40" fillId="0" borderId="10" xfId="0" applyNumberFormat="1" applyFont="1" applyFill="1" applyBorder="1" applyAlignment="1">
      <alignment horizontal="center" shrinkToFit="1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49" fontId="41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C40" sqref="C40"/>
    </sheetView>
  </sheetViews>
  <sheetFormatPr defaultColWidth="9.125" defaultRowHeight="12.75"/>
  <cols>
    <col min="1" max="1" width="74.00390625" style="11" customWidth="1"/>
    <col min="2" max="2" width="19.125" style="11" customWidth="1"/>
    <col min="3" max="3" width="16.50390625" style="11" customWidth="1"/>
    <col min="4" max="4" width="13.375" style="11" bestFit="1" customWidth="1"/>
    <col min="5" max="5" width="12.00390625" style="12" customWidth="1"/>
    <col min="6" max="6" width="18.375" style="13" customWidth="1"/>
    <col min="7" max="16384" width="9.125" style="13" customWidth="1"/>
  </cols>
  <sheetData>
    <row r="1" spans="1:5" s="1" customFormat="1" ht="57" customHeight="1">
      <c r="A1" s="23" t="s">
        <v>73</v>
      </c>
      <c r="B1" s="24"/>
      <c r="C1" s="24"/>
      <c r="D1" s="24"/>
      <c r="E1" s="10"/>
    </row>
    <row r="2" spans="1:5" ht="12.75">
      <c r="A2" s="14"/>
      <c r="B2" s="15"/>
      <c r="C2" s="15"/>
      <c r="D2" s="15"/>
      <c r="E2" s="16"/>
    </row>
    <row r="3" spans="1:5" ht="12.75" customHeight="1">
      <c r="A3" s="28" t="s">
        <v>0</v>
      </c>
      <c r="B3" s="28" t="s">
        <v>1</v>
      </c>
      <c r="C3" s="26" t="s">
        <v>74</v>
      </c>
      <c r="D3" s="26" t="s">
        <v>65</v>
      </c>
      <c r="E3" s="21" t="s">
        <v>2</v>
      </c>
    </row>
    <row r="4" spans="1:5" ht="80.25" customHeight="1">
      <c r="A4" s="29"/>
      <c r="B4" s="29"/>
      <c r="C4" s="27"/>
      <c r="D4" s="27"/>
      <c r="E4" s="22" t="s">
        <v>66</v>
      </c>
    </row>
    <row r="5" spans="1:5" ht="12.75">
      <c r="A5" s="17">
        <v>1</v>
      </c>
      <c r="B5" s="17">
        <v>2</v>
      </c>
      <c r="C5" s="17">
        <v>3</v>
      </c>
      <c r="D5" s="17">
        <v>5</v>
      </c>
      <c r="E5" s="17">
        <v>6</v>
      </c>
    </row>
    <row r="6" spans="1:5" ht="39" hidden="1">
      <c r="A6" s="5" t="s">
        <v>3</v>
      </c>
      <c r="B6" s="6" t="s">
        <v>18</v>
      </c>
      <c r="C6" s="9">
        <v>0</v>
      </c>
      <c r="D6" s="9">
        <v>-1.2</v>
      </c>
      <c r="E6" s="9">
        <v>0</v>
      </c>
    </row>
    <row r="7" spans="1:5" ht="39" hidden="1">
      <c r="A7" s="5" t="s">
        <v>4</v>
      </c>
      <c r="B7" s="6" t="s">
        <v>19</v>
      </c>
      <c r="C7" s="9">
        <v>0</v>
      </c>
      <c r="D7" s="9">
        <v>-166.523</v>
      </c>
      <c r="E7" s="9">
        <v>0</v>
      </c>
    </row>
    <row r="8" spans="1:5" ht="39" hidden="1">
      <c r="A8" s="5" t="s">
        <v>5</v>
      </c>
      <c r="B8" s="6" t="s">
        <v>20</v>
      </c>
      <c r="C8" s="9">
        <v>0</v>
      </c>
      <c r="D8" s="9">
        <v>-102.57388</v>
      </c>
      <c r="E8" s="9">
        <v>0</v>
      </c>
    </row>
    <row r="9" spans="1:5" ht="26.25" hidden="1">
      <c r="A9" s="5" t="s">
        <v>6</v>
      </c>
      <c r="B9" s="6" t="s">
        <v>21</v>
      </c>
      <c r="C9" s="9">
        <v>0</v>
      </c>
      <c r="D9" s="9">
        <v>-1464.742</v>
      </c>
      <c r="E9" s="9">
        <v>0</v>
      </c>
    </row>
    <row r="10" spans="1:5" ht="26.25" hidden="1">
      <c r="A10" s="5" t="s">
        <v>7</v>
      </c>
      <c r="B10" s="6" t="s">
        <v>22</v>
      </c>
      <c r="C10" s="9">
        <v>0</v>
      </c>
      <c r="D10" s="9">
        <v>-1.2</v>
      </c>
      <c r="E10" s="9">
        <v>0</v>
      </c>
    </row>
    <row r="11" spans="1:5" ht="39" hidden="1">
      <c r="A11" s="5" t="s">
        <v>8</v>
      </c>
      <c r="B11" s="6" t="s">
        <v>23</v>
      </c>
      <c r="C11" s="9">
        <v>0</v>
      </c>
      <c r="D11" s="9">
        <v>-452.18142</v>
      </c>
      <c r="E11" s="9">
        <v>0</v>
      </c>
    </row>
    <row r="12" spans="1:5" ht="52.5" hidden="1">
      <c r="A12" s="5" t="s">
        <v>9</v>
      </c>
      <c r="B12" s="6" t="s">
        <v>24</v>
      </c>
      <c r="C12" s="9">
        <v>0</v>
      </c>
      <c r="D12" s="9">
        <v>-0.703</v>
      </c>
      <c r="E12" s="9">
        <v>0</v>
      </c>
    </row>
    <row r="13" spans="1:5" s="18" customFormat="1" ht="39" hidden="1">
      <c r="A13" s="5" t="s">
        <v>10</v>
      </c>
      <c r="B13" s="6" t="s">
        <v>25</v>
      </c>
      <c r="C13" s="9">
        <v>0</v>
      </c>
      <c r="D13" s="9">
        <v>-3</v>
      </c>
      <c r="E13" s="9">
        <v>0</v>
      </c>
    </row>
    <row r="14" spans="1:5" ht="39" hidden="1">
      <c r="A14" s="5" t="s">
        <v>11</v>
      </c>
      <c r="B14" s="6" t="s">
        <v>26</v>
      </c>
      <c r="C14" s="9">
        <v>0</v>
      </c>
      <c r="D14" s="9">
        <v>-55.66318</v>
      </c>
      <c r="E14" s="9">
        <v>0</v>
      </c>
    </row>
    <row r="15" spans="1:5" ht="39" hidden="1">
      <c r="A15" s="5" t="s">
        <v>12</v>
      </c>
      <c r="B15" s="6" t="s">
        <v>27</v>
      </c>
      <c r="C15" s="9">
        <v>0</v>
      </c>
      <c r="D15" s="9">
        <v>-1.41</v>
      </c>
      <c r="E15" s="9">
        <v>0</v>
      </c>
    </row>
    <row r="16" spans="1:5" ht="39" hidden="1">
      <c r="A16" s="5" t="s">
        <v>13</v>
      </c>
      <c r="B16" s="6" t="s">
        <v>28</v>
      </c>
      <c r="C16" s="9">
        <v>0</v>
      </c>
      <c r="D16" s="9">
        <v>-4095.4518</v>
      </c>
      <c r="E16" s="9">
        <v>0</v>
      </c>
    </row>
    <row r="17" spans="1:5" s="18" customFormat="1" ht="39" hidden="1">
      <c r="A17" s="5" t="s">
        <v>14</v>
      </c>
      <c r="B17" s="6" t="s">
        <v>29</v>
      </c>
      <c r="C17" s="9">
        <v>0</v>
      </c>
      <c r="D17" s="9">
        <v>-390.864</v>
      </c>
      <c r="E17" s="9">
        <v>0</v>
      </c>
    </row>
    <row r="18" spans="1:5" s="18" customFormat="1" ht="66" hidden="1">
      <c r="A18" s="5" t="s">
        <v>15</v>
      </c>
      <c r="B18" s="6" t="s">
        <v>30</v>
      </c>
      <c r="C18" s="9">
        <v>0</v>
      </c>
      <c r="D18" s="9">
        <v>-247.54839</v>
      </c>
      <c r="E18" s="9">
        <v>0</v>
      </c>
    </row>
    <row r="19" spans="1:5" ht="78.75" hidden="1">
      <c r="A19" s="5" t="s">
        <v>16</v>
      </c>
      <c r="B19" s="6" t="s">
        <v>31</v>
      </c>
      <c r="C19" s="9">
        <v>0</v>
      </c>
      <c r="D19" s="9">
        <v>-7558.63052</v>
      </c>
      <c r="E19" s="9">
        <v>0</v>
      </c>
    </row>
    <row r="20" spans="1:5" s="18" customFormat="1" ht="39" hidden="1">
      <c r="A20" s="5" t="s">
        <v>17</v>
      </c>
      <c r="B20" s="6" t="s">
        <v>32</v>
      </c>
      <c r="C20" s="9">
        <v>0</v>
      </c>
      <c r="D20" s="9">
        <v>-63613.30981</v>
      </c>
      <c r="E20" s="9">
        <v>0</v>
      </c>
    </row>
    <row r="21" spans="1:5" s="18" customFormat="1" ht="12.75">
      <c r="A21" s="3" t="s">
        <v>34</v>
      </c>
      <c r="B21" s="4" t="s">
        <v>33</v>
      </c>
      <c r="C21" s="8">
        <f>C22+C28+C30+C34+C36+C38+C32</f>
        <v>3271765.1199999996</v>
      </c>
      <c r="D21" s="8">
        <f>D22+D28+D30+D34+D36+D38+D32</f>
        <v>3168934.4000000004</v>
      </c>
      <c r="E21" s="8">
        <f>C21/D21*100</f>
        <v>103.24496209198901</v>
      </c>
    </row>
    <row r="22" spans="1:5" ht="12.75">
      <c r="A22" s="3" t="s">
        <v>35</v>
      </c>
      <c r="B22" s="4" t="s">
        <v>50</v>
      </c>
      <c r="C22" s="8">
        <f>C23+C24+C27+C25</f>
        <v>1637757.42</v>
      </c>
      <c r="D22" s="8">
        <f>D23+D24+D25+D27</f>
        <v>1378940</v>
      </c>
      <c r="E22" s="8">
        <f>C22/D22*100</f>
        <v>118.76930250772332</v>
      </c>
    </row>
    <row r="23" spans="1:5" ht="26.25">
      <c r="A23" s="5" t="s">
        <v>36</v>
      </c>
      <c r="B23" s="6" t="s">
        <v>51</v>
      </c>
      <c r="C23" s="9">
        <v>347590.89</v>
      </c>
      <c r="D23" s="9">
        <v>282667.2</v>
      </c>
      <c r="E23" s="9">
        <f>C23/D23*100</f>
        <v>122.9682432202958</v>
      </c>
    </row>
    <row r="24" spans="1:5" ht="39">
      <c r="A24" s="5" t="s">
        <v>37</v>
      </c>
      <c r="B24" s="6" t="s">
        <v>52</v>
      </c>
      <c r="C24" s="9">
        <v>1112037.36</v>
      </c>
      <c r="D24" s="9">
        <v>880557.2</v>
      </c>
      <c r="E24" s="9">
        <f>C24/D24*100</f>
        <v>126.28791860426558</v>
      </c>
    </row>
    <row r="25" spans="1:5" ht="26.25">
      <c r="A25" s="5" t="s">
        <v>72</v>
      </c>
      <c r="B25" s="6" t="s">
        <v>71</v>
      </c>
      <c r="C25" s="9">
        <v>37595.16</v>
      </c>
      <c r="D25" s="9">
        <v>38958</v>
      </c>
      <c r="E25" s="9"/>
    </row>
    <row r="26" spans="1:5" s="18" customFormat="1" ht="12.75">
      <c r="A26" s="5" t="s">
        <v>38</v>
      </c>
      <c r="B26" s="6" t="s">
        <v>53</v>
      </c>
      <c r="C26" s="9">
        <v>0</v>
      </c>
      <c r="D26" s="9">
        <v>0</v>
      </c>
      <c r="E26" s="9"/>
    </row>
    <row r="27" spans="1:5" ht="12.75">
      <c r="A27" s="5" t="s">
        <v>39</v>
      </c>
      <c r="B27" s="6" t="s">
        <v>54</v>
      </c>
      <c r="C27" s="9">
        <v>140534.01</v>
      </c>
      <c r="D27" s="9">
        <v>176757.6</v>
      </c>
      <c r="E27" s="9">
        <f aca="true" t="shared" si="0" ref="E27:E32">C27/D27*100</f>
        <v>79.50662941791471</v>
      </c>
    </row>
    <row r="28" spans="1:5" s="18" customFormat="1" ht="12.75">
      <c r="A28" s="3" t="s">
        <v>40</v>
      </c>
      <c r="B28" s="4" t="s">
        <v>55</v>
      </c>
      <c r="C28" s="8">
        <f>C29</f>
        <v>59908.36</v>
      </c>
      <c r="D28" s="8">
        <f>D29</f>
        <v>44017.1</v>
      </c>
      <c r="E28" s="8">
        <f t="shared" si="0"/>
        <v>136.10246926762554</v>
      </c>
    </row>
    <row r="29" spans="1:5" ht="12.75">
      <c r="A29" s="5" t="s">
        <v>41</v>
      </c>
      <c r="B29" s="6" t="s">
        <v>56</v>
      </c>
      <c r="C29" s="9">
        <v>59908.36</v>
      </c>
      <c r="D29" s="9">
        <v>44017.1</v>
      </c>
      <c r="E29" s="9">
        <f t="shared" si="0"/>
        <v>136.10246926762554</v>
      </c>
    </row>
    <row r="30" spans="1:5" ht="26.25">
      <c r="A30" s="3" t="s">
        <v>42</v>
      </c>
      <c r="B30" s="4" t="s">
        <v>57</v>
      </c>
      <c r="C30" s="8">
        <f>C31</f>
        <v>18757</v>
      </c>
      <c r="D30" s="8">
        <f>D31</f>
        <v>21326</v>
      </c>
      <c r="E30" s="8">
        <f t="shared" si="0"/>
        <v>87.95367157460376</v>
      </c>
    </row>
    <row r="31" spans="1:5" ht="12.75">
      <c r="A31" s="5" t="s">
        <v>43</v>
      </c>
      <c r="B31" s="6" t="s">
        <v>58</v>
      </c>
      <c r="C31" s="9">
        <v>18757</v>
      </c>
      <c r="D31" s="9">
        <v>21326</v>
      </c>
      <c r="E31" s="9">
        <f t="shared" si="0"/>
        <v>87.95367157460376</v>
      </c>
    </row>
    <row r="32" spans="1:5" ht="12.75">
      <c r="A32" s="3" t="s">
        <v>67</v>
      </c>
      <c r="B32" s="4" t="s">
        <v>68</v>
      </c>
      <c r="C32" s="8">
        <f>C33</f>
        <v>0</v>
      </c>
      <c r="D32" s="8">
        <f>D33</f>
        <v>207985.2</v>
      </c>
      <c r="E32" s="9">
        <f t="shared" si="0"/>
        <v>0</v>
      </c>
    </row>
    <row r="33" spans="1:5" ht="12.75">
      <c r="A33" s="5" t="s">
        <v>69</v>
      </c>
      <c r="B33" s="6" t="s">
        <v>70</v>
      </c>
      <c r="C33" s="9"/>
      <c r="D33" s="9">
        <v>207985.2</v>
      </c>
      <c r="E33" s="9"/>
    </row>
    <row r="34" spans="1:5" s="18" customFormat="1" ht="12.75">
      <c r="A34" s="3" t="s">
        <v>44</v>
      </c>
      <c r="B34" s="4" t="s">
        <v>59</v>
      </c>
      <c r="C34" s="8">
        <f>C35</f>
        <v>437794.87</v>
      </c>
      <c r="D34" s="8">
        <f>D35</f>
        <v>458639.7</v>
      </c>
      <c r="E34" s="8">
        <f aca="true" t="shared" si="1" ref="E34:E39">C34/D34*100</f>
        <v>95.45507508399295</v>
      </c>
    </row>
    <row r="35" spans="1:5" s="18" customFormat="1" ht="12.75">
      <c r="A35" s="5" t="s">
        <v>45</v>
      </c>
      <c r="B35" s="6" t="s">
        <v>60</v>
      </c>
      <c r="C35" s="9">
        <v>437794.87</v>
      </c>
      <c r="D35" s="9">
        <v>458639.7</v>
      </c>
      <c r="E35" s="9">
        <f t="shared" si="1"/>
        <v>95.45507508399295</v>
      </c>
    </row>
    <row r="36" spans="1:5" ht="12.75">
      <c r="A36" s="3" t="s">
        <v>46</v>
      </c>
      <c r="B36" s="2" t="s">
        <v>61</v>
      </c>
      <c r="C36" s="8">
        <f>C37</f>
        <v>1079327.65</v>
      </c>
      <c r="D36" s="8">
        <f>D37</f>
        <v>1021695.7</v>
      </c>
      <c r="E36" s="8">
        <f t="shared" si="1"/>
        <v>105.64081360037044</v>
      </c>
    </row>
    <row r="37" spans="1:5" ht="12.75">
      <c r="A37" s="5" t="s">
        <v>47</v>
      </c>
      <c r="B37" s="7" t="s">
        <v>62</v>
      </c>
      <c r="C37" s="9">
        <v>1079327.65</v>
      </c>
      <c r="D37" s="9">
        <v>1021695.7</v>
      </c>
      <c r="E37" s="9">
        <f t="shared" si="1"/>
        <v>105.64081360037044</v>
      </c>
    </row>
    <row r="38" spans="1:5" ht="12.75">
      <c r="A38" s="3" t="s">
        <v>48</v>
      </c>
      <c r="B38" s="4" t="s">
        <v>63</v>
      </c>
      <c r="C38" s="8">
        <f>C39</f>
        <v>38219.82</v>
      </c>
      <c r="D38" s="8">
        <f>D39</f>
        <v>36330.7</v>
      </c>
      <c r="E38" s="8">
        <f t="shared" si="1"/>
        <v>105.19978970952941</v>
      </c>
    </row>
    <row r="39" spans="1:5" ht="12.75">
      <c r="A39" s="5" t="s">
        <v>49</v>
      </c>
      <c r="B39" s="6" t="s">
        <v>64</v>
      </c>
      <c r="C39" s="9">
        <v>38219.82</v>
      </c>
      <c r="D39" s="9">
        <v>36330.7</v>
      </c>
      <c r="E39" s="9">
        <f t="shared" si="1"/>
        <v>105.19978970952941</v>
      </c>
    </row>
    <row r="40" spans="1:5" ht="27" customHeight="1">
      <c r="A40" s="25"/>
      <c r="B40" s="25"/>
      <c r="C40" s="19"/>
      <c r="E40" s="20"/>
    </row>
    <row r="41" ht="18" customHeight="1">
      <c r="E41" s="12">
        <v>0</v>
      </c>
    </row>
  </sheetData>
  <sheetProtection/>
  <mergeCells count="6">
    <mergeCell ref="A1:D1"/>
    <mergeCell ref="A40:B40"/>
    <mergeCell ref="C3:C4"/>
    <mergeCell ref="D3:D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2017-04-19T12:59:00Z</cp:lastPrinted>
  <dcterms:created xsi:type="dcterms:W3CDTF">1999-06-18T11:49:53Z</dcterms:created>
  <dcterms:modified xsi:type="dcterms:W3CDTF">2023-10-17T11:11:08Z</dcterms:modified>
  <cp:category/>
  <cp:version/>
  <cp:contentType/>
  <cp:contentStatus/>
</cp:coreProperties>
</file>